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краеведение" sheetId="3" r:id="rId1"/>
    <sheet name="узлы" sheetId="2" r:id="rId2"/>
    <sheet name="ККМ" sheetId="4" r:id="rId3"/>
    <sheet name="предстартовая" sheetId="5" r:id="rId4"/>
    <sheet name="газеты" sheetId="6" r:id="rId5"/>
    <sheet name="общекомандный" sheetId="11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1" l="1"/>
  <c r="L6" i="11"/>
  <c r="L7" i="11"/>
  <c r="L8" i="11"/>
  <c r="L9" i="11"/>
  <c r="L12" i="11"/>
  <c r="L13" i="11"/>
  <c r="L14" i="11"/>
  <c r="L15" i="11"/>
  <c r="L16" i="11"/>
  <c r="L4" i="11"/>
  <c r="F5" i="11"/>
  <c r="F6" i="11"/>
  <c r="F7" i="11"/>
  <c r="F8" i="11"/>
  <c r="F9" i="11"/>
  <c r="F12" i="11"/>
  <c r="F13" i="11"/>
  <c r="F14" i="11"/>
  <c r="F15" i="11"/>
  <c r="F16" i="11"/>
  <c r="F18" i="11"/>
  <c r="F4" i="11"/>
  <c r="I5" i="11"/>
  <c r="I6" i="11"/>
  <c r="I7" i="11"/>
  <c r="I8" i="11"/>
  <c r="I9" i="11"/>
  <c r="I12" i="11"/>
  <c r="I13" i="11"/>
  <c r="I14" i="11"/>
  <c r="I15" i="11"/>
  <c r="I16" i="11"/>
  <c r="I18" i="11"/>
  <c r="I4" i="11"/>
  <c r="K18" i="11"/>
  <c r="L11" i="4"/>
  <c r="L9" i="4"/>
  <c r="L7" i="4"/>
  <c r="L10" i="4"/>
  <c r="L5" i="4"/>
  <c r="L6" i="4"/>
  <c r="L15" i="4"/>
  <c r="L14" i="4"/>
  <c r="L16" i="4"/>
  <c r="L17" i="4"/>
  <c r="L18" i="4"/>
  <c r="K11" i="4"/>
  <c r="K9" i="4"/>
  <c r="M9" i="4" s="1"/>
  <c r="K7" i="4"/>
  <c r="K10" i="4"/>
  <c r="M10" i="4" s="1"/>
  <c r="K5" i="4"/>
  <c r="K6" i="4"/>
  <c r="M6" i="4" s="1"/>
  <c r="K15" i="4"/>
  <c r="M15" i="4" s="1"/>
  <c r="K14" i="4"/>
  <c r="M14" i="4" s="1"/>
  <c r="K16" i="4"/>
  <c r="M16" i="4" s="1"/>
  <c r="K17" i="4"/>
  <c r="M17" i="4" s="1"/>
  <c r="K18" i="4"/>
  <c r="M18" i="4" s="1"/>
  <c r="L8" i="4"/>
  <c r="K8" i="4"/>
  <c r="H6" i="6"/>
  <c r="H5" i="6"/>
  <c r="H8" i="6"/>
  <c r="H4" i="6"/>
  <c r="H16" i="6"/>
  <c r="H12" i="6"/>
  <c r="H11" i="6"/>
  <c r="H15" i="6"/>
  <c r="H14" i="6"/>
  <c r="H17" i="6"/>
  <c r="H13" i="6"/>
  <c r="H7" i="6"/>
  <c r="L18" i="11" l="1"/>
  <c r="M8" i="4"/>
  <c r="M5" i="4"/>
  <c r="M7" i="4"/>
  <c r="M11" i="4"/>
  <c r="G11" i="3"/>
  <c r="G13" i="3"/>
  <c r="G15" i="3"/>
  <c r="G14" i="3"/>
  <c r="G12" i="3"/>
  <c r="G17" i="3"/>
  <c r="G16" i="3"/>
  <c r="G4" i="3"/>
  <c r="G6" i="3"/>
  <c r="G7" i="3"/>
  <c r="G8" i="3"/>
  <c r="G5" i="3"/>
</calcChain>
</file>

<file path=xl/sharedStrings.xml><?xml version="1.0" encoding="utf-8"?>
<sst xmlns="http://schemas.openxmlformats.org/spreadsheetml/2006/main" count="177" uniqueCount="79">
  <si>
    <t>Средняя группа</t>
  </si>
  <si>
    <t>Протокол Узлы</t>
  </si>
  <si>
    <t>старшая группа</t>
  </si>
  <si>
    <t>Табага</t>
  </si>
  <si>
    <t>Амга</t>
  </si>
  <si>
    <t>0:18:96</t>
  </si>
  <si>
    <t>0:18:07</t>
  </si>
  <si>
    <t>СОШ 17</t>
  </si>
  <si>
    <t>0:36:46</t>
  </si>
  <si>
    <t>Верхневилюйск</t>
  </si>
  <si>
    <t>1:08:64</t>
  </si>
  <si>
    <t>СОШ 12</t>
  </si>
  <si>
    <t>10:00:00</t>
  </si>
  <si>
    <t>средняя группа</t>
  </si>
  <si>
    <t>Павловск</t>
  </si>
  <si>
    <t>0:37:32</t>
  </si>
  <si>
    <t>Хоробут</t>
  </si>
  <si>
    <t>0:42:25</t>
  </si>
  <si>
    <t>3:47:71</t>
  </si>
  <si>
    <t>6:54:85</t>
  </si>
  <si>
    <t>Мегино-Кангаласский</t>
  </si>
  <si>
    <t>4:00:00</t>
  </si>
  <si>
    <t>Томпонский</t>
  </si>
  <si>
    <t>4:10:00</t>
  </si>
  <si>
    <t>ДДТ</t>
  </si>
  <si>
    <t>0</t>
  </si>
  <si>
    <t>Верхневилюйский</t>
  </si>
  <si>
    <t>Мегино-Кангласский</t>
  </si>
  <si>
    <t>Старшая группа</t>
  </si>
  <si>
    <t>Протокол КРАЕВЕДЕНИЕ</t>
  </si>
  <si>
    <t>Место</t>
  </si>
  <si>
    <t>Баллы М</t>
  </si>
  <si>
    <t>Баллы Д</t>
  </si>
  <si>
    <t>Сумма мест</t>
  </si>
  <si>
    <t>Результат</t>
  </si>
  <si>
    <t>Протокол ККМ</t>
  </si>
  <si>
    <t>ПТС</t>
  </si>
  <si>
    <t>Бревно</t>
  </si>
  <si>
    <t>Навесная</t>
  </si>
  <si>
    <t>Предстартовая проверка</t>
  </si>
  <si>
    <t>Поляна заданий</t>
  </si>
  <si>
    <t>Сумма штрафа</t>
  </si>
  <si>
    <t>Мегино-Кангалас</t>
  </si>
  <si>
    <t>Протокол ТУРИСТСКАЯ ГАЗЕТА</t>
  </si>
  <si>
    <t>_______________________</t>
  </si>
  <si>
    <t>Сумма баллов</t>
  </si>
  <si>
    <t>место</t>
  </si>
  <si>
    <t>максимум 35 б</t>
  </si>
  <si>
    <r>
      <t>Протокол ККМ _</t>
    </r>
    <r>
      <rPr>
        <b/>
        <u/>
        <sz val="14"/>
        <color theme="1"/>
        <rFont val="Calibri"/>
        <family val="2"/>
        <charset val="204"/>
        <scheme val="minor"/>
      </rPr>
      <t>ПРЕДСТАРТОВАЯ ПРОВЕРКА</t>
    </r>
    <r>
      <rPr>
        <b/>
        <sz val="14"/>
        <color theme="1"/>
        <rFont val="Calibri"/>
        <family val="2"/>
        <scheme val="minor"/>
      </rPr>
      <t>__</t>
    </r>
  </si>
  <si>
    <t>1 судья</t>
  </si>
  <si>
    <t>2 судья</t>
  </si>
  <si>
    <t>3 судья</t>
  </si>
  <si>
    <t>4 судья</t>
  </si>
  <si>
    <t>5 судья</t>
  </si>
  <si>
    <r>
      <t>(__</t>
    </r>
    <r>
      <rPr>
        <u/>
        <sz val="11"/>
        <color theme="1"/>
        <rFont val="Calibri"/>
        <family val="2"/>
        <charset val="204"/>
        <scheme val="minor"/>
      </rPr>
      <t>Алексеева Я.Н.</t>
    </r>
    <r>
      <rPr>
        <sz val="11"/>
        <color theme="1"/>
        <rFont val="Calibri"/>
        <family val="2"/>
        <scheme val="minor"/>
      </rPr>
      <t>_)</t>
    </r>
  </si>
  <si>
    <t>Гл. секретарь</t>
  </si>
  <si>
    <t>блокнот, ручка, карандаш</t>
  </si>
  <si>
    <t>сумма штрафа</t>
  </si>
  <si>
    <t>часы\компас</t>
  </si>
  <si>
    <t>личное снаряжение</t>
  </si>
  <si>
    <t>командное снаряжение</t>
  </si>
  <si>
    <t>атечка</t>
  </si>
  <si>
    <t>рем набор</t>
  </si>
  <si>
    <t>время</t>
  </si>
  <si>
    <t>штраф</t>
  </si>
  <si>
    <t>Время</t>
  </si>
  <si>
    <t>ПРОТОКОЛ ОБЩЕКОМАНДНЫХ РЕЗУЛЬТАТОВ РЕСПУБЛИКАНСКОГО СЛЕТА ЮНЫХ ТУРИСТОВ</t>
  </si>
  <si>
    <t xml:space="preserve">Краеведение </t>
  </si>
  <si>
    <t>Баллы</t>
  </si>
  <si>
    <t>Турбыт 1:0,1</t>
  </si>
  <si>
    <t>Гл. судья</t>
  </si>
  <si>
    <t>Ю.В. Иванов</t>
  </si>
  <si>
    <t>Я.Н. Алексеева</t>
  </si>
  <si>
    <t>1 класс</t>
  </si>
  <si>
    <t>2 класс</t>
  </si>
  <si>
    <t>ККМ 1:2</t>
  </si>
  <si>
    <t xml:space="preserve">Узлы </t>
  </si>
  <si>
    <t xml:space="preserve">Газеты </t>
  </si>
  <si>
    <t>Конкурсная программа 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</si>
</sst>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/>
    <xf numFmtId="21" fontId="0" fillId="0" borderId="1" xfId="0" applyNumberFormat="1" applyBorder="1"/>
    <xf numFmtId="0" fontId="7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8" sqref="L18"/>
    </sheetView>
  </sheetViews>
  <sheetFormatPr defaultColWidth="10.7109375" defaultRowHeight="18.75" x14ac:dyDescent="0.3"/>
  <cols>
    <col min="1" max="1" width="5" style="6" customWidth="1"/>
    <col min="2" max="2" width="25.28515625" style="6" customWidth="1"/>
    <col min="3" max="7" width="10.7109375" style="13"/>
    <col min="8" max="8" width="10.7109375" style="11"/>
    <col min="9" max="16384" width="10.7109375" style="6"/>
  </cols>
  <sheetData>
    <row r="1" spans="1:8" ht="28.9" customHeight="1" x14ac:dyDescent="0.3">
      <c r="A1" s="40" t="s">
        <v>29</v>
      </c>
      <c r="B1" s="40"/>
      <c r="C1" s="40"/>
      <c r="D1" s="40"/>
      <c r="E1" s="40"/>
      <c r="F1" s="40"/>
      <c r="G1" s="40"/>
      <c r="H1" s="40"/>
    </row>
    <row r="3" spans="1:8" ht="37.5" x14ac:dyDescent="0.3">
      <c r="A3" s="7"/>
      <c r="B3" s="8" t="s">
        <v>2</v>
      </c>
      <c r="C3" s="9" t="s">
        <v>31</v>
      </c>
      <c r="D3" s="9" t="s">
        <v>30</v>
      </c>
      <c r="E3" s="9" t="s">
        <v>32</v>
      </c>
      <c r="F3" s="9" t="s">
        <v>30</v>
      </c>
      <c r="G3" s="9" t="s">
        <v>33</v>
      </c>
      <c r="H3" s="8" t="s">
        <v>30</v>
      </c>
    </row>
    <row r="4" spans="1:8" x14ac:dyDescent="0.3">
      <c r="A4" s="7">
        <v>1</v>
      </c>
      <c r="B4" s="7" t="s">
        <v>4</v>
      </c>
      <c r="C4" s="12">
        <v>8</v>
      </c>
      <c r="D4" s="12">
        <v>2</v>
      </c>
      <c r="E4" s="12">
        <v>10.5</v>
      </c>
      <c r="F4" s="12">
        <v>1</v>
      </c>
      <c r="G4" s="12">
        <f>D4+F4</f>
        <v>3</v>
      </c>
      <c r="H4" s="10">
        <v>1</v>
      </c>
    </row>
    <row r="5" spans="1:8" x14ac:dyDescent="0.3">
      <c r="A5" s="7">
        <v>2</v>
      </c>
      <c r="B5" s="7" t="s">
        <v>3</v>
      </c>
      <c r="C5" s="12">
        <v>10.5</v>
      </c>
      <c r="D5" s="12">
        <v>1</v>
      </c>
      <c r="E5" s="12">
        <v>6</v>
      </c>
      <c r="F5" s="12">
        <v>3</v>
      </c>
      <c r="G5" s="12">
        <f>D5+F5</f>
        <v>4</v>
      </c>
      <c r="H5" s="10">
        <v>2</v>
      </c>
    </row>
    <row r="6" spans="1:8" x14ac:dyDescent="0.3">
      <c r="A6" s="7">
        <v>3</v>
      </c>
      <c r="B6" s="7" t="s">
        <v>7</v>
      </c>
      <c r="C6" s="12">
        <v>7.5</v>
      </c>
      <c r="D6" s="12">
        <v>3</v>
      </c>
      <c r="E6" s="12">
        <v>9</v>
      </c>
      <c r="F6" s="12">
        <v>2</v>
      </c>
      <c r="G6" s="12">
        <f>D6+F6</f>
        <v>5</v>
      </c>
      <c r="H6" s="10">
        <v>3</v>
      </c>
    </row>
    <row r="7" spans="1:8" x14ac:dyDescent="0.3">
      <c r="A7" s="7">
        <v>4</v>
      </c>
      <c r="B7" s="7" t="s">
        <v>9</v>
      </c>
      <c r="C7" s="12">
        <v>7</v>
      </c>
      <c r="D7" s="12">
        <v>4</v>
      </c>
      <c r="E7" s="12">
        <v>3</v>
      </c>
      <c r="F7" s="12">
        <v>5</v>
      </c>
      <c r="G7" s="12">
        <f>D7+F7</f>
        <v>9</v>
      </c>
      <c r="H7" s="10">
        <v>4</v>
      </c>
    </row>
    <row r="8" spans="1:8" x14ac:dyDescent="0.3">
      <c r="A8" s="7">
        <v>5</v>
      </c>
      <c r="B8" s="7" t="s">
        <v>11</v>
      </c>
      <c r="C8" s="12">
        <v>4</v>
      </c>
      <c r="D8" s="12">
        <v>5</v>
      </c>
      <c r="E8" s="12">
        <v>5</v>
      </c>
      <c r="F8" s="12">
        <v>4</v>
      </c>
      <c r="G8" s="12">
        <f>D8+F8</f>
        <v>9</v>
      </c>
      <c r="H8" s="10">
        <v>5</v>
      </c>
    </row>
    <row r="9" spans="1:8" x14ac:dyDescent="0.3">
      <c r="A9" s="7"/>
      <c r="B9" s="7"/>
      <c r="C9" s="12"/>
      <c r="D9" s="12"/>
      <c r="E9" s="12"/>
      <c r="F9" s="12"/>
      <c r="G9" s="12"/>
      <c r="H9" s="10"/>
    </row>
    <row r="10" spans="1:8" x14ac:dyDescent="0.3">
      <c r="A10" s="7"/>
      <c r="B10" s="8" t="s">
        <v>13</v>
      </c>
      <c r="C10" s="8"/>
      <c r="D10" s="8"/>
      <c r="E10" s="8"/>
      <c r="F10" s="8"/>
      <c r="G10" s="9"/>
      <c r="H10" s="8"/>
    </row>
    <row r="11" spans="1:8" x14ac:dyDescent="0.3">
      <c r="A11" s="7">
        <v>1</v>
      </c>
      <c r="B11" s="7" t="s">
        <v>14</v>
      </c>
      <c r="C11" s="12">
        <v>13</v>
      </c>
      <c r="D11" s="12">
        <v>2</v>
      </c>
      <c r="E11" s="12">
        <v>13</v>
      </c>
      <c r="F11" s="12">
        <v>2</v>
      </c>
      <c r="G11" s="12">
        <f t="shared" ref="G11:G17" si="0">D11+F11</f>
        <v>4</v>
      </c>
      <c r="H11" s="10">
        <v>1</v>
      </c>
    </row>
    <row r="12" spans="1:8" x14ac:dyDescent="0.3">
      <c r="A12" s="7">
        <v>2</v>
      </c>
      <c r="B12" s="7" t="s">
        <v>20</v>
      </c>
      <c r="C12" s="12">
        <v>10</v>
      </c>
      <c r="D12" s="12">
        <v>4.5</v>
      </c>
      <c r="E12" s="12">
        <v>15</v>
      </c>
      <c r="F12" s="12">
        <v>1</v>
      </c>
      <c r="G12" s="12">
        <f t="shared" si="0"/>
        <v>5.5</v>
      </c>
      <c r="H12" s="10">
        <v>2</v>
      </c>
    </row>
    <row r="13" spans="1:8" x14ac:dyDescent="0.3">
      <c r="A13" s="7">
        <v>3</v>
      </c>
      <c r="B13" s="7" t="s">
        <v>16</v>
      </c>
      <c r="C13" s="12">
        <v>14</v>
      </c>
      <c r="D13" s="12">
        <v>1</v>
      </c>
      <c r="E13" s="12">
        <v>11</v>
      </c>
      <c r="F13" s="12">
        <v>5</v>
      </c>
      <c r="G13" s="12">
        <f t="shared" si="0"/>
        <v>6</v>
      </c>
      <c r="H13" s="10">
        <v>3</v>
      </c>
    </row>
    <row r="14" spans="1:8" x14ac:dyDescent="0.3">
      <c r="A14" s="7">
        <v>4</v>
      </c>
      <c r="B14" s="7" t="s">
        <v>9</v>
      </c>
      <c r="C14" s="12">
        <v>11</v>
      </c>
      <c r="D14" s="12">
        <v>3</v>
      </c>
      <c r="E14" s="12">
        <v>12</v>
      </c>
      <c r="F14" s="12">
        <v>3.5</v>
      </c>
      <c r="G14" s="12">
        <f t="shared" si="0"/>
        <v>6.5</v>
      </c>
      <c r="H14" s="10">
        <v>4</v>
      </c>
    </row>
    <row r="15" spans="1:8" x14ac:dyDescent="0.3">
      <c r="A15" s="7">
        <v>5</v>
      </c>
      <c r="B15" s="7" t="s">
        <v>4</v>
      </c>
      <c r="C15" s="12">
        <v>10</v>
      </c>
      <c r="D15" s="12">
        <v>4.5</v>
      </c>
      <c r="E15" s="12">
        <v>12</v>
      </c>
      <c r="F15" s="12">
        <v>3.5</v>
      </c>
      <c r="G15" s="12">
        <f t="shared" si="0"/>
        <v>8</v>
      </c>
      <c r="H15" s="10">
        <v>5</v>
      </c>
    </row>
    <row r="16" spans="1:8" x14ac:dyDescent="0.3">
      <c r="A16" s="7">
        <v>6</v>
      </c>
      <c r="B16" s="7" t="s">
        <v>24</v>
      </c>
      <c r="C16" s="12">
        <v>6</v>
      </c>
      <c r="D16" s="12">
        <v>6</v>
      </c>
      <c r="E16" s="12">
        <v>8</v>
      </c>
      <c r="F16" s="12">
        <v>6</v>
      </c>
      <c r="G16" s="12">
        <f t="shared" si="0"/>
        <v>12</v>
      </c>
      <c r="H16" s="10">
        <v>6</v>
      </c>
    </row>
    <row r="17" spans="1:9" x14ac:dyDescent="0.3">
      <c r="A17" s="7">
        <v>7</v>
      </c>
      <c r="B17" s="7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0"/>
    </row>
    <row r="19" spans="1:9" x14ac:dyDescent="0.3">
      <c r="A19"/>
      <c r="B19" s="26" t="s">
        <v>55</v>
      </c>
      <c r="C19" t="s">
        <v>44</v>
      </c>
      <c r="D19"/>
      <c r="E19"/>
      <c r="F19"/>
      <c r="G19" s="26" t="s">
        <v>54</v>
      </c>
      <c r="H19"/>
      <c r="I19"/>
    </row>
  </sheetData>
  <sortState ref="B11:H17">
    <sortCondition ref="H11:H17"/>
  </sortState>
  <mergeCells count="1">
    <mergeCell ref="A1:H1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0" sqref="D20"/>
    </sheetView>
  </sheetViews>
  <sheetFormatPr defaultColWidth="8.85546875" defaultRowHeight="18.75" x14ac:dyDescent="0.3"/>
  <cols>
    <col min="1" max="1" width="5.7109375" style="1" customWidth="1"/>
    <col min="2" max="2" width="25.28515625" style="1" customWidth="1"/>
    <col min="3" max="3" width="14.7109375" style="1" customWidth="1"/>
    <col min="4" max="4" width="8.85546875" style="18"/>
    <col min="5" max="5" width="8.85546875" style="1"/>
    <col min="6" max="6" width="1.5703125" style="1" customWidth="1"/>
    <col min="7" max="16384" width="8.85546875" style="1"/>
  </cols>
  <sheetData>
    <row r="1" spans="1:4" ht="25.9" customHeight="1" x14ac:dyDescent="0.3">
      <c r="B1" s="41" t="s">
        <v>1</v>
      </c>
      <c r="C1" s="41"/>
      <c r="D1" s="41"/>
    </row>
    <row r="2" spans="1:4" x14ac:dyDescent="0.3">
      <c r="A2" s="2"/>
      <c r="B2" s="14" t="s">
        <v>2</v>
      </c>
      <c r="C2" s="14" t="s">
        <v>34</v>
      </c>
      <c r="D2" s="14" t="s">
        <v>30</v>
      </c>
    </row>
    <row r="3" spans="1:4" x14ac:dyDescent="0.3">
      <c r="A3" s="2">
        <v>1</v>
      </c>
      <c r="B3" s="2" t="s">
        <v>3</v>
      </c>
      <c r="C3" s="15" t="s">
        <v>6</v>
      </c>
      <c r="D3" s="16">
        <v>1</v>
      </c>
    </row>
    <row r="4" spans="1:4" x14ac:dyDescent="0.3">
      <c r="A4" s="2">
        <v>2</v>
      </c>
      <c r="B4" s="2" t="s">
        <v>4</v>
      </c>
      <c r="C4" s="15" t="s">
        <v>5</v>
      </c>
      <c r="D4" s="16">
        <v>2</v>
      </c>
    </row>
    <row r="5" spans="1:4" x14ac:dyDescent="0.3">
      <c r="A5" s="2">
        <v>3</v>
      </c>
      <c r="B5" s="2" t="s">
        <v>7</v>
      </c>
      <c r="C5" s="15" t="s">
        <v>8</v>
      </c>
      <c r="D5" s="16">
        <v>3</v>
      </c>
    </row>
    <row r="6" spans="1:4" x14ac:dyDescent="0.3">
      <c r="A6" s="2">
        <v>4</v>
      </c>
      <c r="B6" s="2" t="s">
        <v>9</v>
      </c>
      <c r="C6" s="15" t="s">
        <v>10</v>
      </c>
      <c r="D6" s="16">
        <v>4</v>
      </c>
    </row>
    <row r="7" spans="1:4" x14ac:dyDescent="0.3">
      <c r="A7" s="2">
        <v>5</v>
      </c>
      <c r="B7" s="2" t="s">
        <v>11</v>
      </c>
      <c r="C7" s="15" t="s">
        <v>12</v>
      </c>
      <c r="D7" s="16">
        <v>5</v>
      </c>
    </row>
    <row r="8" spans="1:4" x14ac:dyDescent="0.3">
      <c r="A8" s="2"/>
      <c r="B8" s="2"/>
      <c r="C8" s="15"/>
      <c r="D8" s="16"/>
    </row>
    <row r="9" spans="1:4" x14ac:dyDescent="0.3">
      <c r="A9" s="2"/>
      <c r="B9" s="19" t="s">
        <v>13</v>
      </c>
      <c r="C9" s="15"/>
      <c r="D9" s="16"/>
    </row>
    <row r="10" spans="1:4" x14ac:dyDescent="0.3">
      <c r="A10" s="2">
        <v>1</v>
      </c>
      <c r="B10" s="2" t="s">
        <v>14</v>
      </c>
      <c r="C10" s="15" t="s">
        <v>15</v>
      </c>
      <c r="D10" s="16">
        <v>1</v>
      </c>
    </row>
    <row r="11" spans="1:4" x14ac:dyDescent="0.3">
      <c r="A11" s="2">
        <v>2</v>
      </c>
      <c r="B11" s="2" t="s">
        <v>16</v>
      </c>
      <c r="C11" s="15" t="s">
        <v>17</v>
      </c>
      <c r="D11" s="16">
        <v>2</v>
      </c>
    </row>
    <row r="12" spans="1:4" x14ac:dyDescent="0.3">
      <c r="A12" s="2">
        <v>3</v>
      </c>
      <c r="B12" s="2" t="s">
        <v>4</v>
      </c>
      <c r="C12" s="15" t="s">
        <v>18</v>
      </c>
      <c r="D12" s="16">
        <v>3</v>
      </c>
    </row>
    <row r="13" spans="1:4" x14ac:dyDescent="0.3">
      <c r="A13" s="2">
        <v>4</v>
      </c>
      <c r="B13" s="2" t="s">
        <v>9</v>
      </c>
      <c r="C13" s="15" t="s">
        <v>19</v>
      </c>
      <c r="D13" s="16">
        <v>4</v>
      </c>
    </row>
    <row r="14" spans="1:4" x14ac:dyDescent="0.3">
      <c r="A14" s="2">
        <v>5</v>
      </c>
      <c r="B14" s="2" t="s">
        <v>20</v>
      </c>
      <c r="C14" s="15" t="s">
        <v>21</v>
      </c>
      <c r="D14" s="16">
        <v>5</v>
      </c>
    </row>
    <row r="15" spans="1:4" x14ac:dyDescent="0.3">
      <c r="A15" s="2">
        <v>6</v>
      </c>
      <c r="B15" s="2" t="s">
        <v>22</v>
      </c>
      <c r="C15" s="15" t="s">
        <v>23</v>
      </c>
      <c r="D15" s="16">
        <v>6</v>
      </c>
    </row>
    <row r="16" spans="1:4" x14ac:dyDescent="0.3">
      <c r="A16" s="2">
        <v>7</v>
      </c>
      <c r="B16" s="2" t="s">
        <v>24</v>
      </c>
      <c r="C16" s="15" t="s">
        <v>25</v>
      </c>
      <c r="D16" s="16"/>
    </row>
    <row r="17" spans="1:9" x14ac:dyDescent="0.3">
      <c r="C17" s="17"/>
    </row>
    <row r="18" spans="1:9" x14ac:dyDescent="0.3">
      <c r="A18"/>
      <c r="B18" s="26" t="s">
        <v>55</v>
      </c>
      <c r="C18" t="s">
        <v>44</v>
      </c>
      <c r="D18"/>
      <c r="E18"/>
      <c r="F18"/>
      <c r="G18" s="26" t="s">
        <v>54</v>
      </c>
      <c r="H18"/>
      <c r="I18"/>
    </row>
    <row r="19" spans="1:9" x14ac:dyDescent="0.3">
      <c r="C19" s="17"/>
    </row>
  </sheetData>
  <mergeCells count="1">
    <mergeCell ref="B1:D1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M26" sqref="M26"/>
    </sheetView>
  </sheetViews>
  <sheetFormatPr defaultRowHeight="15" x14ac:dyDescent="0.25"/>
  <cols>
    <col min="1" max="1" width="5.28515625" customWidth="1"/>
    <col min="2" max="2" width="20.42578125" customWidth="1"/>
    <col min="3" max="3" width="9.85546875" customWidth="1"/>
    <col min="8" max="9" width="11.5703125" customWidth="1"/>
    <col min="13" max="13" width="10.28515625" customWidth="1"/>
    <col min="14" max="14" width="8.85546875" style="32"/>
  </cols>
  <sheetData>
    <row r="2" spans="1:14" s="34" customFormat="1" ht="45" x14ac:dyDescent="0.25">
      <c r="A2" s="33"/>
      <c r="B2" s="4" t="s">
        <v>35</v>
      </c>
      <c r="C2" s="5" t="s">
        <v>39</v>
      </c>
      <c r="D2" s="42" t="s">
        <v>36</v>
      </c>
      <c r="E2" s="43"/>
      <c r="F2" s="42" t="s">
        <v>37</v>
      </c>
      <c r="G2" s="43"/>
      <c r="H2" s="42" t="s">
        <v>38</v>
      </c>
      <c r="I2" s="43"/>
      <c r="J2" s="5" t="s">
        <v>40</v>
      </c>
      <c r="K2" s="5" t="s">
        <v>65</v>
      </c>
      <c r="L2" s="5" t="s">
        <v>41</v>
      </c>
      <c r="M2" s="5" t="s">
        <v>34</v>
      </c>
      <c r="N2" s="5" t="s">
        <v>30</v>
      </c>
    </row>
    <row r="3" spans="1:14" x14ac:dyDescent="0.25">
      <c r="A3" s="3"/>
      <c r="B3" s="4"/>
      <c r="C3" s="5" t="s">
        <v>64</v>
      </c>
      <c r="D3" s="5" t="s">
        <v>63</v>
      </c>
      <c r="E3" s="5" t="s">
        <v>64</v>
      </c>
      <c r="F3" s="5" t="s">
        <v>63</v>
      </c>
      <c r="G3" s="5" t="s">
        <v>64</v>
      </c>
      <c r="H3" s="5" t="s">
        <v>63</v>
      </c>
      <c r="I3" s="5" t="s">
        <v>64</v>
      </c>
      <c r="J3" s="5" t="s">
        <v>64</v>
      </c>
      <c r="K3" s="5"/>
      <c r="L3" s="5"/>
      <c r="M3" s="5"/>
      <c r="N3" s="5"/>
    </row>
    <row r="4" spans="1:14" ht="15.75" x14ac:dyDescent="0.25">
      <c r="A4" s="3"/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x14ac:dyDescent="0.25">
      <c r="A5" s="3">
        <v>1</v>
      </c>
      <c r="B5" s="3" t="s">
        <v>16</v>
      </c>
      <c r="C5" s="30">
        <v>0</v>
      </c>
      <c r="D5" s="30">
        <v>8.0439814814814818E-3</v>
      </c>
      <c r="E5" s="30">
        <v>0</v>
      </c>
      <c r="F5" s="30">
        <v>6.5740740740740733E-3</v>
      </c>
      <c r="G5" s="30">
        <v>0</v>
      </c>
      <c r="H5" s="30">
        <v>2.685185185185185E-3</v>
      </c>
      <c r="I5" s="30">
        <v>0</v>
      </c>
      <c r="J5" s="30">
        <v>3.8194444444444443E-3</v>
      </c>
      <c r="K5" s="30">
        <f t="shared" ref="K5:K11" si="0">D5+F5+H5</f>
        <v>1.7303240740740741E-2</v>
      </c>
      <c r="L5" s="30">
        <f t="shared" ref="L5:L11" si="1">C5+E5+G5+I5+J5</f>
        <v>3.8194444444444443E-3</v>
      </c>
      <c r="M5" s="30">
        <f t="shared" ref="M5:M11" si="2">K5+L5</f>
        <v>2.1122685185185185E-2</v>
      </c>
      <c r="N5" s="4">
        <v>1</v>
      </c>
    </row>
    <row r="6" spans="1:14" x14ac:dyDescent="0.25">
      <c r="A6" s="3">
        <v>2</v>
      </c>
      <c r="B6" s="3" t="s">
        <v>14</v>
      </c>
      <c r="C6" s="30">
        <v>0</v>
      </c>
      <c r="D6" s="30">
        <v>8.7847222222222233E-3</v>
      </c>
      <c r="E6" s="30">
        <v>6.2499999999999995E-3</v>
      </c>
      <c r="F6" s="30">
        <v>6.5277777777777782E-3</v>
      </c>
      <c r="G6" s="30">
        <v>4.8611111111111112E-3</v>
      </c>
      <c r="H6" s="30">
        <v>3.2754629629629631E-3</v>
      </c>
      <c r="I6" s="30">
        <v>4.1666666666666666E-3</v>
      </c>
      <c r="J6" s="30">
        <v>3.1249999999999997E-3</v>
      </c>
      <c r="K6" s="30">
        <f t="shared" si="0"/>
        <v>1.8587962962962966E-2</v>
      </c>
      <c r="L6" s="30">
        <f t="shared" si="1"/>
        <v>1.8402777777777775E-2</v>
      </c>
      <c r="M6" s="30">
        <f t="shared" si="2"/>
        <v>3.6990740740740741E-2</v>
      </c>
      <c r="N6" s="4">
        <v>2</v>
      </c>
    </row>
    <row r="7" spans="1:14" x14ac:dyDescent="0.25">
      <c r="A7" s="3">
        <v>3</v>
      </c>
      <c r="B7" s="3" t="s">
        <v>4</v>
      </c>
      <c r="C7" s="30">
        <v>0</v>
      </c>
      <c r="D7" s="30">
        <v>1.4756944444444446E-2</v>
      </c>
      <c r="E7" s="30">
        <v>4.1666666666666666E-3</v>
      </c>
      <c r="F7" s="30">
        <v>1.4490740740740742E-2</v>
      </c>
      <c r="G7" s="30">
        <v>6.9444444444444441E-3</v>
      </c>
      <c r="H7" s="30">
        <v>4.4791666666666669E-3</v>
      </c>
      <c r="I7" s="30">
        <v>0</v>
      </c>
      <c r="J7" s="30">
        <v>2.4305555555555556E-3</v>
      </c>
      <c r="K7" s="30">
        <f t="shared" si="0"/>
        <v>3.3726851851851855E-2</v>
      </c>
      <c r="L7" s="30">
        <f t="shared" si="1"/>
        <v>1.3541666666666665E-2</v>
      </c>
      <c r="M7" s="30">
        <f t="shared" si="2"/>
        <v>4.7268518518518522E-2</v>
      </c>
      <c r="N7" s="4">
        <v>3</v>
      </c>
    </row>
    <row r="8" spans="1:14" x14ac:dyDescent="0.25">
      <c r="A8" s="3">
        <v>4</v>
      </c>
      <c r="B8" s="3" t="s">
        <v>20</v>
      </c>
      <c r="C8" s="30">
        <v>0</v>
      </c>
      <c r="D8" s="30">
        <v>1.9699074074074074E-2</v>
      </c>
      <c r="E8" s="30">
        <v>4.1666666666666666E-3</v>
      </c>
      <c r="F8" s="30">
        <v>1.4652777777777778E-2</v>
      </c>
      <c r="G8" s="30">
        <v>2.7777777777777779E-3</v>
      </c>
      <c r="H8" s="30">
        <v>6.4467592592592597E-3</v>
      </c>
      <c r="I8" s="30">
        <v>4.8611111111111112E-3</v>
      </c>
      <c r="J8" s="30">
        <v>4.8611111111111112E-3</v>
      </c>
      <c r="K8" s="30">
        <f t="shared" si="0"/>
        <v>4.0798611111111119E-2</v>
      </c>
      <c r="L8" s="30">
        <f t="shared" si="1"/>
        <v>1.6666666666666666E-2</v>
      </c>
      <c r="M8" s="30">
        <f t="shared" si="2"/>
        <v>5.7465277777777782E-2</v>
      </c>
      <c r="N8" s="4">
        <v>4</v>
      </c>
    </row>
    <row r="9" spans="1:14" x14ac:dyDescent="0.25">
      <c r="A9" s="3">
        <v>5</v>
      </c>
      <c r="B9" s="3" t="s">
        <v>24</v>
      </c>
      <c r="C9" s="30">
        <v>3.4722222222222224E-4</v>
      </c>
      <c r="D9" s="30">
        <v>1.5069444444444443E-2</v>
      </c>
      <c r="E9" s="30">
        <v>2.0833333333333333E-3</v>
      </c>
      <c r="F9" s="30">
        <v>2.4062500000000001E-2</v>
      </c>
      <c r="G9" s="30">
        <v>1.2847222222222223E-2</v>
      </c>
      <c r="H9" s="30">
        <v>7.5000000000000006E-3</v>
      </c>
      <c r="I9" s="30">
        <v>2.0833333333333333E-3</v>
      </c>
      <c r="J9" s="30">
        <v>6.2499999999999995E-3</v>
      </c>
      <c r="K9" s="30">
        <f t="shared" si="0"/>
        <v>4.6631944444444441E-2</v>
      </c>
      <c r="L9" s="30">
        <f t="shared" si="1"/>
        <v>2.361111111111111E-2</v>
      </c>
      <c r="M9" s="30">
        <f t="shared" si="2"/>
        <v>7.0243055555555545E-2</v>
      </c>
      <c r="N9" s="4">
        <v>5</v>
      </c>
    </row>
    <row r="10" spans="1:14" x14ac:dyDescent="0.25">
      <c r="A10" s="3">
        <v>6</v>
      </c>
      <c r="B10" s="3" t="s">
        <v>26</v>
      </c>
      <c r="C10" s="30">
        <v>6.9444444444444447E-4</v>
      </c>
      <c r="D10" s="3">
        <v>0</v>
      </c>
      <c r="E10" s="3">
        <v>0</v>
      </c>
      <c r="F10" s="30">
        <v>1.6736111111111111E-2</v>
      </c>
      <c r="G10" s="30">
        <v>2.2199074074074076E-2</v>
      </c>
      <c r="H10" s="30">
        <v>7.789351851851852E-3</v>
      </c>
      <c r="I10" s="30">
        <v>6.5972222222222222E-3</v>
      </c>
      <c r="J10" s="30">
        <v>5.5555555555555558E-3</v>
      </c>
      <c r="K10" s="30">
        <f t="shared" si="0"/>
        <v>2.4525462962962964E-2</v>
      </c>
      <c r="L10" s="30">
        <f t="shared" si="1"/>
        <v>3.5046296296296298E-2</v>
      </c>
      <c r="M10" s="30">
        <f t="shared" si="2"/>
        <v>5.9571759259259262E-2</v>
      </c>
      <c r="N10" s="4">
        <v>6</v>
      </c>
    </row>
    <row r="11" spans="1:14" x14ac:dyDescent="0.25">
      <c r="A11" s="3">
        <v>7</v>
      </c>
      <c r="B11" s="3" t="s">
        <v>22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0">
        <v>2.7777777777777779E-3</v>
      </c>
      <c r="K11" s="30">
        <f t="shared" si="0"/>
        <v>0</v>
      </c>
      <c r="L11" s="30">
        <f t="shared" si="1"/>
        <v>2.7777777777777779E-3</v>
      </c>
      <c r="M11" s="30">
        <f t="shared" si="2"/>
        <v>2.7777777777777779E-3</v>
      </c>
      <c r="N11" s="4">
        <v>7</v>
      </c>
    </row>
    <row r="12" spans="1:14" x14ac:dyDescent="0.25">
      <c r="A12" s="3"/>
      <c r="B12" s="3"/>
      <c r="C12" s="3"/>
      <c r="D12" s="30"/>
      <c r="E12" s="3"/>
      <c r="F12" s="3"/>
      <c r="G12" s="30"/>
      <c r="H12" s="3"/>
      <c r="I12" s="30"/>
      <c r="J12" s="3"/>
      <c r="K12" s="30"/>
      <c r="L12" s="30"/>
      <c r="M12" s="30"/>
      <c r="N12" s="4"/>
    </row>
    <row r="13" spans="1:14" ht="15.75" x14ac:dyDescent="0.25">
      <c r="A13" s="3"/>
      <c r="B13" s="31" t="s">
        <v>2</v>
      </c>
      <c r="C13" s="3"/>
      <c r="D13" s="30"/>
      <c r="E13" s="3"/>
      <c r="F13" s="3"/>
      <c r="G13" s="30"/>
      <c r="H13" s="3"/>
      <c r="I13" s="30"/>
      <c r="J13" s="3"/>
      <c r="K13" s="30"/>
      <c r="L13" s="30"/>
      <c r="M13" s="30"/>
      <c r="N13" s="4"/>
    </row>
    <row r="14" spans="1:14" x14ac:dyDescent="0.25">
      <c r="A14" s="3">
        <v>1</v>
      </c>
      <c r="B14" s="3" t="s">
        <v>3</v>
      </c>
      <c r="C14" s="30">
        <v>0</v>
      </c>
      <c r="D14" s="30">
        <v>9.2708333333333341E-3</v>
      </c>
      <c r="E14" s="3"/>
      <c r="F14" s="30">
        <v>5.8564814814814825E-3</v>
      </c>
      <c r="G14" s="30">
        <v>0</v>
      </c>
      <c r="H14" s="30">
        <v>2.9282407407407412E-3</v>
      </c>
      <c r="I14" s="30">
        <v>2.0833333333333333E-3</v>
      </c>
      <c r="J14" s="30">
        <v>2.0833333333333333E-3</v>
      </c>
      <c r="K14" s="30">
        <f>D14+F14+H14</f>
        <v>1.8055555555555557E-2</v>
      </c>
      <c r="L14" s="30">
        <f>C14+E14+G14+I14+J14</f>
        <v>4.1666666666666666E-3</v>
      </c>
      <c r="M14" s="30">
        <f>K14+L14</f>
        <v>2.2222222222222223E-2</v>
      </c>
      <c r="N14" s="4">
        <v>1</v>
      </c>
    </row>
    <row r="15" spans="1:14" x14ac:dyDescent="0.25">
      <c r="A15" s="3">
        <v>2</v>
      </c>
      <c r="B15" s="3" t="s">
        <v>7</v>
      </c>
      <c r="C15" s="30">
        <v>0</v>
      </c>
      <c r="D15" s="30">
        <v>6.875E-3</v>
      </c>
      <c r="E15" s="3"/>
      <c r="F15" s="30">
        <v>4.3518518518518515E-3</v>
      </c>
      <c r="G15" s="30">
        <v>4.1666666666666666E-3</v>
      </c>
      <c r="H15" s="30">
        <v>2.8356481481481479E-3</v>
      </c>
      <c r="I15" s="30">
        <v>0</v>
      </c>
      <c r="J15" s="30">
        <v>4.8611111111111112E-3</v>
      </c>
      <c r="K15" s="30">
        <f>D15+F15+H15</f>
        <v>1.40625E-2</v>
      </c>
      <c r="L15" s="30">
        <f>C15+E15+G15+I15+J15</f>
        <v>9.0277777777777769E-3</v>
      </c>
      <c r="M15" s="30">
        <f>K15+L15</f>
        <v>2.3090277777777779E-2</v>
      </c>
      <c r="N15" s="4">
        <v>2</v>
      </c>
    </row>
    <row r="16" spans="1:14" x14ac:dyDescent="0.25">
      <c r="A16" s="3">
        <v>3</v>
      </c>
      <c r="B16" s="3" t="s">
        <v>4</v>
      </c>
      <c r="C16" s="30">
        <v>0</v>
      </c>
      <c r="D16" s="30">
        <v>7.3379629629629628E-3</v>
      </c>
      <c r="E16" s="3"/>
      <c r="F16" s="30">
        <v>7.4652777777777781E-3</v>
      </c>
      <c r="G16" s="30">
        <v>4.1666666666666666E-3</v>
      </c>
      <c r="H16" s="30">
        <v>3.0555555555555557E-3</v>
      </c>
      <c r="I16" s="30">
        <v>0</v>
      </c>
      <c r="J16" s="30">
        <v>2.4305555555555556E-3</v>
      </c>
      <c r="K16" s="30">
        <f>D16+F16+H16</f>
        <v>1.7858796296296296E-2</v>
      </c>
      <c r="L16" s="30">
        <f>C16+E16+G16+I16+J16</f>
        <v>6.5972222222222222E-3</v>
      </c>
      <c r="M16" s="30">
        <f>K16+L16</f>
        <v>2.4456018518518519E-2</v>
      </c>
      <c r="N16" s="4">
        <v>3</v>
      </c>
    </row>
    <row r="17" spans="1:14" x14ac:dyDescent="0.25">
      <c r="A17" s="3">
        <v>4</v>
      </c>
      <c r="B17" s="3" t="s">
        <v>26</v>
      </c>
      <c r="C17" s="30">
        <v>0</v>
      </c>
      <c r="D17" s="3">
        <v>0</v>
      </c>
      <c r="E17" s="3">
        <v>0</v>
      </c>
      <c r="F17" s="30">
        <v>2.0590277777777777E-2</v>
      </c>
      <c r="G17" s="30">
        <v>4.5138888888888893E-3</v>
      </c>
      <c r="H17" s="30">
        <v>9.571759259259259E-3</v>
      </c>
      <c r="I17" s="30">
        <v>1.0416666666666666E-2</v>
      </c>
      <c r="J17" s="30">
        <v>4.8611111111111112E-3</v>
      </c>
      <c r="K17" s="30">
        <f>D17+F17+H17</f>
        <v>3.0162037037037036E-2</v>
      </c>
      <c r="L17" s="30">
        <f>C17+E17+G17+I17+J17</f>
        <v>1.9791666666666666E-2</v>
      </c>
      <c r="M17" s="30">
        <f>K17+L17</f>
        <v>4.9953703703703702E-2</v>
      </c>
      <c r="N17" s="4">
        <v>4</v>
      </c>
    </row>
    <row r="18" spans="1:14" x14ac:dyDescent="0.25">
      <c r="A18" s="3">
        <v>5</v>
      </c>
      <c r="B18" s="3" t="s">
        <v>11</v>
      </c>
      <c r="C18" s="30">
        <v>6.9444444444444447E-4</v>
      </c>
      <c r="D18" s="3">
        <v>0</v>
      </c>
      <c r="E18" s="3">
        <v>0</v>
      </c>
      <c r="F18" s="30">
        <v>2.1307870370370369E-2</v>
      </c>
      <c r="G18" s="30">
        <v>6.9444444444444441E-3</v>
      </c>
      <c r="H18" s="30">
        <v>1.3703703703703704E-2</v>
      </c>
      <c r="I18" s="30">
        <v>8.3333333333333332E-3</v>
      </c>
      <c r="J18" s="30">
        <v>2.0833333333333333E-3</v>
      </c>
      <c r="K18" s="30">
        <f>D18+F18+H18</f>
        <v>3.501157407407407E-2</v>
      </c>
      <c r="L18" s="30">
        <f>C18+E18+G18+I18+J18</f>
        <v>1.8055555555555554E-2</v>
      </c>
      <c r="M18" s="30">
        <f>K18+L18</f>
        <v>5.3067129629629624E-2</v>
      </c>
      <c r="N18" s="4">
        <v>5</v>
      </c>
    </row>
    <row r="21" spans="1:14" ht="18.75" x14ac:dyDescent="0.3">
      <c r="B21" s="26" t="s">
        <v>55</v>
      </c>
      <c r="C21" t="s">
        <v>44</v>
      </c>
      <c r="J21" s="26" t="s">
        <v>54</v>
      </c>
      <c r="K21" s="26"/>
    </row>
  </sheetData>
  <sortState ref="B14:M18">
    <sortCondition ref="M14:M18"/>
  </sortState>
  <mergeCells count="3">
    <mergeCell ref="D2:E2"/>
    <mergeCell ref="F2:G2"/>
    <mergeCell ref="H2:I2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6" sqref="C6"/>
    </sheetView>
  </sheetViews>
  <sheetFormatPr defaultColWidth="8.85546875" defaultRowHeight="18.75" x14ac:dyDescent="0.3"/>
  <cols>
    <col min="1" max="1" width="5.28515625" style="1" customWidth="1"/>
    <col min="2" max="2" width="20.42578125" style="1" customWidth="1"/>
    <col min="3" max="3" width="10.42578125" style="1" customWidth="1"/>
    <col min="4" max="4" width="9" style="1" customWidth="1"/>
    <col min="5" max="5" width="9.85546875" style="1" customWidth="1"/>
    <col min="6" max="8" width="9" style="1" customWidth="1"/>
    <col min="9" max="9" width="14.140625" style="1" customWidth="1"/>
    <col min="10" max="16384" width="8.85546875" style="1"/>
  </cols>
  <sheetData>
    <row r="1" spans="1:9" ht="40.9" customHeight="1" x14ac:dyDescent="0.3">
      <c r="A1" s="2"/>
      <c r="B1" s="44" t="s">
        <v>48</v>
      </c>
      <c r="C1" s="45"/>
      <c r="D1" s="45"/>
      <c r="E1" s="45"/>
      <c r="F1" s="45"/>
      <c r="G1" s="45"/>
      <c r="H1" s="45"/>
      <c r="I1" s="45"/>
    </row>
    <row r="2" spans="1:9" ht="35.450000000000003" customHeight="1" x14ac:dyDescent="0.3">
      <c r="A2" s="2"/>
      <c r="B2" s="20"/>
      <c r="C2" s="27" t="s">
        <v>56</v>
      </c>
      <c r="D2" s="27" t="s">
        <v>58</v>
      </c>
      <c r="E2" s="27" t="s">
        <v>59</v>
      </c>
      <c r="F2" s="27" t="s">
        <v>60</v>
      </c>
      <c r="G2" s="27" t="s">
        <v>61</v>
      </c>
      <c r="H2" s="27" t="s">
        <v>62</v>
      </c>
      <c r="I2" s="28" t="s">
        <v>57</v>
      </c>
    </row>
    <row r="3" spans="1:9" x14ac:dyDescent="0.3">
      <c r="A3" s="2"/>
      <c r="B3" s="2" t="s">
        <v>13</v>
      </c>
      <c r="C3" s="2"/>
      <c r="D3" s="2"/>
      <c r="E3" s="2"/>
      <c r="F3" s="2"/>
      <c r="G3" s="2"/>
      <c r="H3" s="2"/>
      <c r="I3" s="2"/>
    </row>
    <row r="4" spans="1:9" x14ac:dyDescent="0.3">
      <c r="A4" s="2">
        <v>1</v>
      </c>
      <c r="B4" s="2" t="s">
        <v>42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1:9" x14ac:dyDescent="0.3">
      <c r="A5" s="2">
        <v>2</v>
      </c>
      <c r="B5" s="2" t="s">
        <v>22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x14ac:dyDescent="0.3">
      <c r="A6" s="2">
        <v>3</v>
      </c>
      <c r="B6" s="2" t="s">
        <v>24</v>
      </c>
      <c r="C6" s="29">
        <v>3.4722222222222224E-4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9">
        <v>3.4722222222222224E-4</v>
      </c>
    </row>
    <row r="7" spans="1:9" x14ac:dyDescent="0.3">
      <c r="A7" s="2">
        <v>4</v>
      </c>
      <c r="B7" s="2" t="s">
        <v>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x14ac:dyDescent="0.3">
      <c r="A8" s="2">
        <v>5</v>
      </c>
      <c r="B8" s="2" t="s">
        <v>26</v>
      </c>
      <c r="C8" s="2">
        <v>0</v>
      </c>
      <c r="D8" s="2">
        <v>0</v>
      </c>
      <c r="E8" s="29">
        <v>6.9444444444444447E-4</v>
      </c>
      <c r="F8" s="2">
        <v>0</v>
      </c>
      <c r="G8" s="2">
        <v>0</v>
      </c>
      <c r="H8" s="2">
        <v>0</v>
      </c>
      <c r="I8" s="29">
        <v>6.9444444444444447E-4</v>
      </c>
    </row>
    <row r="9" spans="1:9" x14ac:dyDescent="0.3">
      <c r="A9" s="2">
        <v>6</v>
      </c>
      <c r="B9" s="2" t="s">
        <v>16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9" x14ac:dyDescent="0.3">
      <c r="A10" s="2">
        <v>7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3">
      <c r="A11" s="2"/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3">
      <c r="A12" s="2"/>
      <c r="B12" s="2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3">
      <c r="A13" s="2">
        <v>1</v>
      </c>
      <c r="B13" s="2" t="s">
        <v>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3">
      <c r="A14" s="2">
        <v>2</v>
      </c>
      <c r="B14" s="2" t="s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3">
      <c r="A15" s="2">
        <v>3</v>
      </c>
      <c r="B15" s="2" t="s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x14ac:dyDescent="0.3">
      <c r="A16" s="2">
        <v>4</v>
      </c>
      <c r="B16" s="2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3">
      <c r="A17" s="2">
        <v>5</v>
      </c>
      <c r="B17" s="2" t="s">
        <v>11</v>
      </c>
      <c r="C17" s="2">
        <v>0</v>
      </c>
      <c r="D17" s="2">
        <v>0</v>
      </c>
      <c r="E17" s="29">
        <v>6.9444444444444447E-4</v>
      </c>
      <c r="F17" s="2">
        <v>0</v>
      </c>
      <c r="G17" s="2">
        <v>0</v>
      </c>
      <c r="H17" s="2">
        <v>0</v>
      </c>
      <c r="I17" s="29">
        <v>6.9444444444444447E-4</v>
      </c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/>
      <c r="B20" s="26" t="s">
        <v>55</v>
      </c>
      <c r="C20" t="s">
        <v>44</v>
      </c>
      <c r="D20"/>
      <c r="E20"/>
      <c r="F20"/>
      <c r="G20" s="26" t="s">
        <v>54</v>
      </c>
      <c r="H20"/>
      <c r="I20"/>
    </row>
  </sheetData>
  <mergeCells count="1">
    <mergeCell ref="B1:I1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31" sqref="G31"/>
    </sheetView>
  </sheetViews>
  <sheetFormatPr defaultRowHeight="15" x14ac:dyDescent="0.25"/>
  <cols>
    <col min="1" max="1" width="4.140625" customWidth="1"/>
    <col min="2" max="2" width="19.28515625" customWidth="1"/>
    <col min="3" max="9" width="10.28515625" customWidth="1"/>
  </cols>
  <sheetData>
    <row r="1" spans="1:9" ht="36" customHeight="1" x14ac:dyDescent="0.25">
      <c r="A1" s="40" t="s">
        <v>43</v>
      </c>
      <c r="B1" s="40"/>
      <c r="C1" s="40"/>
      <c r="D1" s="40"/>
      <c r="E1" s="40"/>
      <c r="F1" s="40"/>
      <c r="G1" s="40"/>
      <c r="H1" s="40"/>
      <c r="I1" s="40"/>
    </row>
    <row r="2" spans="1:9" ht="18.75" x14ac:dyDescent="0.3">
      <c r="A2" s="6"/>
      <c r="B2" s="6" t="s">
        <v>47</v>
      </c>
      <c r="C2" s="13"/>
      <c r="D2" s="13"/>
      <c r="E2" s="13"/>
      <c r="F2" s="13"/>
      <c r="G2" s="13"/>
      <c r="H2" s="13"/>
      <c r="I2" s="11"/>
    </row>
    <row r="3" spans="1:9" s="24" customFormat="1" ht="31.5" x14ac:dyDescent="0.25">
      <c r="A3" s="21"/>
      <c r="B3" s="22" t="s">
        <v>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23" t="s">
        <v>45</v>
      </c>
      <c r="I3" s="22" t="s">
        <v>46</v>
      </c>
    </row>
    <row r="4" spans="1:9" ht="18.75" x14ac:dyDescent="0.3">
      <c r="A4" s="7">
        <v>1</v>
      </c>
      <c r="B4" s="7" t="s">
        <v>11</v>
      </c>
      <c r="C4" s="12">
        <v>25</v>
      </c>
      <c r="D4" s="12">
        <v>25</v>
      </c>
      <c r="E4" s="12">
        <v>31</v>
      </c>
      <c r="F4" s="12">
        <v>16</v>
      </c>
      <c r="G4" s="12">
        <v>26</v>
      </c>
      <c r="H4" s="12">
        <f>SUM(C4:G4)</f>
        <v>123</v>
      </c>
      <c r="I4" s="10">
        <v>1</v>
      </c>
    </row>
    <row r="5" spans="1:9" ht="18.75" x14ac:dyDescent="0.3">
      <c r="A5" s="7">
        <v>2</v>
      </c>
      <c r="B5" s="7" t="s">
        <v>7</v>
      </c>
      <c r="C5" s="12">
        <v>23</v>
      </c>
      <c r="D5" s="12">
        <v>24</v>
      </c>
      <c r="E5" s="12">
        <v>30</v>
      </c>
      <c r="F5" s="12">
        <v>14</v>
      </c>
      <c r="G5" s="12">
        <v>22</v>
      </c>
      <c r="H5" s="12">
        <f>SUM(C5:G5)</f>
        <v>113</v>
      </c>
      <c r="I5" s="10">
        <v>2</v>
      </c>
    </row>
    <row r="6" spans="1:9" ht="18.75" x14ac:dyDescent="0.3">
      <c r="A6" s="7">
        <v>3</v>
      </c>
      <c r="B6" s="7" t="s">
        <v>3</v>
      </c>
      <c r="C6" s="12">
        <v>22</v>
      </c>
      <c r="D6" s="12">
        <v>27</v>
      </c>
      <c r="E6" s="12">
        <v>26</v>
      </c>
      <c r="F6" s="12">
        <v>12</v>
      </c>
      <c r="G6" s="12">
        <v>23</v>
      </c>
      <c r="H6" s="12">
        <f>SUM(C6:G6)</f>
        <v>110</v>
      </c>
      <c r="I6" s="10">
        <v>3</v>
      </c>
    </row>
    <row r="7" spans="1:9" ht="18.75" x14ac:dyDescent="0.3">
      <c r="A7" s="7">
        <v>4</v>
      </c>
      <c r="B7" s="7" t="s">
        <v>4</v>
      </c>
      <c r="C7" s="12">
        <v>22</v>
      </c>
      <c r="D7" s="12">
        <v>25</v>
      </c>
      <c r="E7" s="12">
        <v>28</v>
      </c>
      <c r="F7" s="12">
        <v>12</v>
      </c>
      <c r="G7" s="12">
        <v>21</v>
      </c>
      <c r="H7" s="12">
        <f>SUM(C7:G7)</f>
        <v>108</v>
      </c>
      <c r="I7" s="10">
        <v>4</v>
      </c>
    </row>
    <row r="8" spans="1:9" ht="18.75" x14ac:dyDescent="0.3">
      <c r="A8" s="7">
        <v>5</v>
      </c>
      <c r="B8" s="7" t="s">
        <v>9</v>
      </c>
      <c r="C8" s="12">
        <v>12</v>
      </c>
      <c r="D8" s="12">
        <v>17</v>
      </c>
      <c r="E8" s="12">
        <v>20</v>
      </c>
      <c r="F8" s="12">
        <v>8</v>
      </c>
      <c r="G8" s="12">
        <v>13</v>
      </c>
      <c r="H8" s="12">
        <f>SUM(C8:G8)</f>
        <v>70</v>
      </c>
      <c r="I8" s="10">
        <v>5</v>
      </c>
    </row>
    <row r="9" spans="1:9" ht="18.75" x14ac:dyDescent="0.3">
      <c r="A9" s="7"/>
      <c r="B9" s="7"/>
      <c r="C9" s="12"/>
      <c r="D9" s="12"/>
      <c r="E9" s="12"/>
      <c r="F9" s="12"/>
      <c r="G9" s="12"/>
      <c r="H9" s="12"/>
      <c r="I9" s="10"/>
    </row>
    <row r="10" spans="1:9" ht="18.75" x14ac:dyDescent="0.3">
      <c r="A10" s="7"/>
      <c r="B10" s="8" t="s">
        <v>13</v>
      </c>
      <c r="C10" s="8"/>
      <c r="D10" s="8"/>
      <c r="E10" s="8"/>
      <c r="F10" s="8"/>
      <c r="G10" s="8"/>
      <c r="H10" s="12"/>
      <c r="I10" s="8"/>
    </row>
    <row r="11" spans="1:9" ht="18.75" x14ac:dyDescent="0.3">
      <c r="A11" s="7">
        <v>1</v>
      </c>
      <c r="B11" s="7" t="s">
        <v>16</v>
      </c>
      <c r="C11" s="12">
        <v>35</v>
      </c>
      <c r="D11" s="12">
        <v>35</v>
      </c>
      <c r="E11" s="12">
        <v>35</v>
      </c>
      <c r="F11" s="12">
        <v>22</v>
      </c>
      <c r="G11" s="12">
        <v>35</v>
      </c>
      <c r="H11" s="12">
        <f t="shared" ref="H11:H17" si="0">SUM(C11:G11)</f>
        <v>162</v>
      </c>
      <c r="I11" s="10">
        <v>1</v>
      </c>
    </row>
    <row r="12" spans="1:9" ht="37.5" x14ac:dyDescent="0.3">
      <c r="A12" s="7">
        <v>2</v>
      </c>
      <c r="B12" s="25" t="s">
        <v>20</v>
      </c>
      <c r="C12" s="12">
        <v>29</v>
      </c>
      <c r="D12" s="12">
        <v>30</v>
      </c>
      <c r="E12" s="12">
        <v>24</v>
      </c>
      <c r="F12" s="12">
        <v>15</v>
      </c>
      <c r="G12" s="12">
        <v>23</v>
      </c>
      <c r="H12" s="12">
        <f t="shared" si="0"/>
        <v>121</v>
      </c>
      <c r="I12" s="10">
        <v>2</v>
      </c>
    </row>
    <row r="13" spans="1:9" ht="18.75" x14ac:dyDescent="0.3">
      <c r="A13" s="7">
        <v>3</v>
      </c>
      <c r="B13" s="7" t="s">
        <v>22</v>
      </c>
      <c r="C13" s="12">
        <v>23</v>
      </c>
      <c r="D13" s="12">
        <v>19</v>
      </c>
      <c r="E13" s="12">
        <v>22</v>
      </c>
      <c r="F13" s="12">
        <v>16</v>
      </c>
      <c r="G13" s="12">
        <v>18</v>
      </c>
      <c r="H13" s="12">
        <f t="shared" si="0"/>
        <v>98</v>
      </c>
      <c r="I13" s="10">
        <v>3</v>
      </c>
    </row>
    <row r="14" spans="1:9" ht="18.75" x14ac:dyDescent="0.3">
      <c r="A14" s="7">
        <v>4</v>
      </c>
      <c r="B14" s="7" t="s">
        <v>4</v>
      </c>
      <c r="C14" s="12">
        <v>21</v>
      </c>
      <c r="D14" s="12">
        <v>21</v>
      </c>
      <c r="E14" s="12">
        <v>20</v>
      </c>
      <c r="F14" s="12">
        <v>12</v>
      </c>
      <c r="G14" s="12">
        <v>20</v>
      </c>
      <c r="H14" s="12">
        <f t="shared" si="0"/>
        <v>94</v>
      </c>
      <c r="I14" s="10">
        <v>4</v>
      </c>
    </row>
    <row r="15" spans="1:9" ht="18.75" x14ac:dyDescent="0.3">
      <c r="A15" s="7">
        <v>5</v>
      </c>
      <c r="B15" s="7" t="s">
        <v>9</v>
      </c>
      <c r="C15" s="12">
        <v>16</v>
      </c>
      <c r="D15" s="12">
        <v>21</v>
      </c>
      <c r="E15" s="12">
        <v>26</v>
      </c>
      <c r="F15" s="12">
        <v>10</v>
      </c>
      <c r="G15" s="12">
        <v>17</v>
      </c>
      <c r="H15" s="12">
        <f t="shared" si="0"/>
        <v>90</v>
      </c>
      <c r="I15" s="10">
        <v>5</v>
      </c>
    </row>
    <row r="16" spans="1:9" ht="18.75" x14ac:dyDescent="0.3">
      <c r="A16" s="7">
        <v>6</v>
      </c>
      <c r="B16" s="7" t="s">
        <v>14</v>
      </c>
      <c r="C16" s="12">
        <v>17</v>
      </c>
      <c r="D16" s="12">
        <v>16</v>
      </c>
      <c r="E16" s="12">
        <v>25</v>
      </c>
      <c r="F16" s="12">
        <v>12</v>
      </c>
      <c r="G16" s="12">
        <v>15</v>
      </c>
      <c r="H16" s="12">
        <f t="shared" si="0"/>
        <v>85</v>
      </c>
      <c r="I16" s="10">
        <v>6</v>
      </c>
    </row>
    <row r="17" spans="1:9" ht="18.75" x14ac:dyDescent="0.3">
      <c r="A17" s="7">
        <v>7</v>
      </c>
      <c r="B17" s="7" t="s">
        <v>24</v>
      </c>
      <c r="C17" s="12">
        <v>14</v>
      </c>
      <c r="D17" s="12">
        <v>15</v>
      </c>
      <c r="E17" s="12">
        <v>10</v>
      </c>
      <c r="F17" s="12">
        <v>8</v>
      </c>
      <c r="G17" s="12">
        <v>13</v>
      </c>
      <c r="H17" s="12">
        <f t="shared" si="0"/>
        <v>60</v>
      </c>
      <c r="I17" s="10">
        <v>7</v>
      </c>
    </row>
    <row r="19" spans="1:9" ht="18.75" x14ac:dyDescent="0.3">
      <c r="B19" s="26" t="s">
        <v>55</v>
      </c>
      <c r="C19" t="s">
        <v>44</v>
      </c>
      <c r="G19" s="26" t="s">
        <v>54</v>
      </c>
    </row>
  </sheetData>
  <sortState ref="B11:H17">
    <sortCondition descending="1" ref="H11:H17"/>
  </sortState>
  <mergeCells count="1">
    <mergeCell ref="A1:I1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C2" sqref="C2:E2"/>
    </sheetView>
  </sheetViews>
  <sheetFormatPr defaultColWidth="8.85546875" defaultRowHeight="18.75" x14ac:dyDescent="0.3"/>
  <cols>
    <col min="1" max="1" width="5.140625" style="6" customWidth="1"/>
    <col min="2" max="2" width="23.7109375" style="6" customWidth="1"/>
    <col min="3" max="3" width="8.85546875" style="13"/>
    <col min="4" max="4" width="10" style="13" customWidth="1"/>
    <col min="5" max="5" width="10.28515625" style="13" customWidth="1"/>
    <col min="6" max="11" width="8.85546875" style="13"/>
    <col min="12" max="16384" width="8.85546875" style="6"/>
  </cols>
  <sheetData>
    <row r="1" spans="1:13" ht="28.15" customHeight="1" x14ac:dyDescent="0.3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" customHeight="1" x14ac:dyDescent="0.3">
      <c r="A2" s="7"/>
      <c r="B2" s="7" t="s">
        <v>74</v>
      </c>
      <c r="C2" s="55" t="s">
        <v>78</v>
      </c>
      <c r="D2" s="55"/>
      <c r="E2" s="55"/>
      <c r="F2" s="47" t="s">
        <v>45</v>
      </c>
      <c r="G2" s="49" t="s">
        <v>30</v>
      </c>
      <c r="H2" s="46" t="s">
        <v>75</v>
      </c>
      <c r="I2" s="51"/>
      <c r="J2" s="46" t="s">
        <v>69</v>
      </c>
      <c r="K2" s="51"/>
      <c r="L2" s="52" t="s">
        <v>45</v>
      </c>
      <c r="M2" s="52" t="s">
        <v>30</v>
      </c>
    </row>
    <row r="3" spans="1:13" ht="31.5" x14ac:dyDescent="0.3">
      <c r="A3" s="7"/>
      <c r="B3" s="7" t="s">
        <v>0</v>
      </c>
      <c r="C3" s="39" t="s">
        <v>67</v>
      </c>
      <c r="D3" s="23" t="s">
        <v>76</v>
      </c>
      <c r="E3" s="23" t="s">
        <v>77</v>
      </c>
      <c r="F3" s="48"/>
      <c r="G3" s="50"/>
      <c r="H3" s="8" t="s">
        <v>30</v>
      </c>
      <c r="I3" s="8" t="s">
        <v>68</v>
      </c>
      <c r="J3" s="8" t="s">
        <v>30</v>
      </c>
      <c r="K3" s="8" t="s">
        <v>68</v>
      </c>
      <c r="L3" s="53"/>
      <c r="M3" s="53"/>
    </row>
    <row r="4" spans="1:13" x14ac:dyDescent="0.3">
      <c r="A4" s="7">
        <v>1</v>
      </c>
      <c r="B4" s="7" t="s">
        <v>16</v>
      </c>
      <c r="C4" s="12">
        <v>3</v>
      </c>
      <c r="D4" s="12">
        <v>2</v>
      </c>
      <c r="E4" s="12">
        <v>1</v>
      </c>
      <c r="F4" s="10">
        <f>SUM(C4:E4)</f>
        <v>6</v>
      </c>
      <c r="G4" s="10">
        <v>1</v>
      </c>
      <c r="H4" s="12">
        <v>1</v>
      </c>
      <c r="I4" s="10">
        <f>H4*2</f>
        <v>2</v>
      </c>
      <c r="J4" s="12"/>
      <c r="K4" s="10"/>
      <c r="L4" s="10">
        <f>K4+I4+G4</f>
        <v>3</v>
      </c>
      <c r="M4" s="10"/>
    </row>
    <row r="5" spans="1:13" x14ac:dyDescent="0.3">
      <c r="A5" s="7">
        <v>2</v>
      </c>
      <c r="B5" s="7" t="s">
        <v>14</v>
      </c>
      <c r="C5" s="12">
        <v>1</v>
      </c>
      <c r="D5" s="12">
        <v>1</v>
      </c>
      <c r="E5" s="12">
        <v>6</v>
      </c>
      <c r="F5" s="10">
        <f t="shared" ref="F5:F18" si="0">SUM(C5:E5)</f>
        <v>8</v>
      </c>
      <c r="G5" s="10">
        <v>2</v>
      </c>
      <c r="H5" s="12">
        <v>2</v>
      </c>
      <c r="I5" s="10">
        <f t="shared" ref="I5:I18" si="1">H5*2</f>
        <v>4</v>
      </c>
      <c r="J5" s="12"/>
      <c r="K5" s="10"/>
      <c r="L5" s="10">
        <f t="shared" ref="L5:L18" si="2">K5+I5+G5</f>
        <v>6</v>
      </c>
      <c r="M5" s="10"/>
    </row>
    <row r="6" spans="1:13" x14ac:dyDescent="0.3">
      <c r="A6" s="7">
        <v>3</v>
      </c>
      <c r="B6" s="7" t="s">
        <v>4</v>
      </c>
      <c r="C6" s="12">
        <v>5</v>
      </c>
      <c r="D6" s="12">
        <v>3</v>
      </c>
      <c r="E6" s="12">
        <v>4</v>
      </c>
      <c r="F6" s="10">
        <f t="shared" si="0"/>
        <v>12</v>
      </c>
      <c r="G6" s="10">
        <v>3</v>
      </c>
      <c r="H6" s="12">
        <v>3</v>
      </c>
      <c r="I6" s="10">
        <f t="shared" si="1"/>
        <v>6</v>
      </c>
      <c r="J6" s="12"/>
      <c r="K6" s="10"/>
      <c r="L6" s="10">
        <f t="shared" si="2"/>
        <v>9</v>
      </c>
      <c r="M6" s="10"/>
    </row>
    <row r="7" spans="1:13" x14ac:dyDescent="0.3">
      <c r="A7" s="7">
        <v>4</v>
      </c>
      <c r="B7" s="7" t="s">
        <v>26</v>
      </c>
      <c r="C7" s="12">
        <v>4</v>
      </c>
      <c r="D7" s="12">
        <v>4</v>
      </c>
      <c r="E7" s="12">
        <v>5</v>
      </c>
      <c r="F7" s="10">
        <f t="shared" si="0"/>
        <v>13</v>
      </c>
      <c r="G7" s="10">
        <v>4</v>
      </c>
      <c r="H7" s="12">
        <v>6</v>
      </c>
      <c r="I7" s="10">
        <f t="shared" si="1"/>
        <v>12</v>
      </c>
      <c r="J7" s="12"/>
      <c r="K7" s="10"/>
      <c r="L7" s="10">
        <f t="shared" si="2"/>
        <v>16</v>
      </c>
      <c r="M7" s="10"/>
    </row>
    <row r="8" spans="1:13" x14ac:dyDescent="0.3">
      <c r="A8" s="7">
        <v>5</v>
      </c>
      <c r="B8" s="7" t="s">
        <v>24</v>
      </c>
      <c r="C8" s="12">
        <v>6</v>
      </c>
      <c r="D8" s="35">
        <v>7</v>
      </c>
      <c r="E8" s="12">
        <v>7</v>
      </c>
      <c r="F8" s="10">
        <f t="shared" si="0"/>
        <v>20</v>
      </c>
      <c r="G8" s="10">
        <v>6</v>
      </c>
      <c r="H8" s="12">
        <v>5</v>
      </c>
      <c r="I8" s="10">
        <f t="shared" si="1"/>
        <v>10</v>
      </c>
      <c r="J8" s="12"/>
      <c r="K8" s="10"/>
      <c r="L8" s="10">
        <f t="shared" si="2"/>
        <v>16</v>
      </c>
      <c r="M8" s="10"/>
    </row>
    <row r="9" spans="1:13" x14ac:dyDescent="0.3">
      <c r="A9" s="7">
        <v>6</v>
      </c>
      <c r="B9" s="7" t="s">
        <v>22</v>
      </c>
      <c r="C9" s="35">
        <v>7</v>
      </c>
      <c r="D9" s="12">
        <v>6</v>
      </c>
      <c r="E9" s="12">
        <v>3</v>
      </c>
      <c r="F9" s="10">
        <f t="shared" si="0"/>
        <v>16</v>
      </c>
      <c r="G9" s="10">
        <v>5</v>
      </c>
      <c r="H9" s="12">
        <v>7</v>
      </c>
      <c r="I9" s="10">
        <f t="shared" si="1"/>
        <v>14</v>
      </c>
      <c r="J9" s="12"/>
      <c r="K9" s="10"/>
      <c r="L9" s="10">
        <f t="shared" si="2"/>
        <v>19</v>
      </c>
      <c r="M9" s="10"/>
    </row>
    <row r="10" spans="1:13" x14ac:dyDescent="0.3">
      <c r="A10" s="7"/>
      <c r="B10" s="7"/>
      <c r="C10" s="12"/>
      <c r="D10" s="12"/>
      <c r="E10" s="12"/>
      <c r="F10" s="10"/>
      <c r="G10" s="10"/>
      <c r="H10" s="12"/>
      <c r="I10" s="10"/>
      <c r="J10" s="12"/>
      <c r="K10" s="10"/>
      <c r="L10" s="10"/>
      <c r="M10" s="10"/>
    </row>
    <row r="11" spans="1:13" x14ac:dyDescent="0.3">
      <c r="A11" s="7"/>
      <c r="B11" s="7" t="s">
        <v>28</v>
      </c>
      <c r="C11" s="12"/>
      <c r="D11" s="12"/>
      <c r="E11" s="12"/>
      <c r="F11" s="10"/>
      <c r="G11" s="10"/>
      <c r="H11" s="12"/>
      <c r="I11" s="10"/>
      <c r="J11" s="12"/>
      <c r="K11" s="10"/>
      <c r="L11" s="10"/>
      <c r="M11" s="10"/>
    </row>
    <row r="12" spans="1:13" x14ac:dyDescent="0.3">
      <c r="A12" s="7">
        <v>1</v>
      </c>
      <c r="B12" s="7" t="s">
        <v>3</v>
      </c>
      <c r="C12" s="12">
        <v>2</v>
      </c>
      <c r="D12" s="12">
        <v>1</v>
      </c>
      <c r="E12" s="12">
        <v>3</v>
      </c>
      <c r="F12" s="10">
        <f t="shared" si="0"/>
        <v>6</v>
      </c>
      <c r="G12" s="10">
        <v>1</v>
      </c>
      <c r="H12" s="12">
        <v>1</v>
      </c>
      <c r="I12" s="10">
        <f t="shared" si="1"/>
        <v>2</v>
      </c>
      <c r="J12" s="12"/>
      <c r="K12" s="10"/>
      <c r="L12" s="10">
        <f t="shared" si="2"/>
        <v>3</v>
      </c>
      <c r="M12" s="10"/>
    </row>
    <row r="13" spans="1:13" x14ac:dyDescent="0.3">
      <c r="A13" s="7">
        <v>2</v>
      </c>
      <c r="B13" s="7" t="s">
        <v>7</v>
      </c>
      <c r="C13" s="12">
        <v>3</v>
      </c>
      <c r="D13" s="12">
        <v>3</v>
      </c>
      <c r="E13" s="12">
        <v>2</v>
      </c>
      <c r="F13" s="10">
        <f t="shared" si="0"/>
        <v>8</v>
      </c>
      <c r="G13" s="10">
        <v>3</v>
      </c>
      <c r="H13" s="12">
        <v>2</v>
      </c>
      <c r="I13" s="10">
        <f t="shared" si="1"/>
        <v>4</v>
      </c>
      <c r="J13" s="12"/>
      <c r="K13" s="10"/>
      <c r="L13" s="10">
        <f t="shared" si="2"/>
        <v>7</v>
      </c>
      <c r="M13" s="10"/>
    </row>
    <row r="14" spans="1:13" x14ac:dyDescent="0.3">
      <c r="A14" s="7">
        <v>3</v>
      </c>
      <c r="B14" s="7" t="s">
        <v>4</v>
      </c>
      <c r="C14" s="12">
        <v>1</v>
      </c>
      <c r="D14" s="12">
        <v>2</v>
      </c>
      <c r="E14" s="12">
        <v>4</v>
      </c>
      <c r="F14" s="10">
        <f t="shared" si="0"/>
        <v>7</v>
      </c>
      <c r="G14" s="10">
        <v>2</v>
      </c>
      <c r="H14" s="12">
        <v>3</v>
      </c>
      <c r="I14" s="10">
        <f t="shared" si="1"/>
        <v>6</v>
      </c>
      <c r="J14" s="12"/>
      <c r="K14" s="10"/>
      <c r="L14" s="10">
        <f t="shared" si="2"/>
        <v>8</v>
      </c>
      <c r="M14" s="10"/>
    </row>
    <row r="15" spans="1:13" x14ac:dyDescent="0.3">
      <c r="A15" s="7">
        <v>4</v>
      </c>
      <c r="B15" s="7" t="s">
        <v>9</v>
      </c>
      <c r="C15" s="12">
        <v>4</v>
      </c>
      <c r="D15" s="12">
        <v>4</v>
      </c>
      <c r="E15" s="12">
        <v>5</v>
      </c>
      <c r="F15" s="10">
        <f t="shared" si="0"/>
        <v>13</v>
      </c>
      <c r="G15" s="10">
        <v>5</v>
      </c>
      <c r="H15" s="12">
        <v>4</v>
      </c>
      <c r="I15" s="10">
        <f t="shared" si="1"/>
        <v>8</v>
      </c>
      <c r="J15" s="12"/>
      <c r="K15" s="10"/>
      <c r="L15" s="10">
        <f t="shared" si="2"/>
        <v>13</v>
      </c>
      <c r="M15" s="10"/>
    </row>
    <row r="16" spans="1:13" x14ac:dyDescent="0.3">
      <c r="A16" s="7">
        <v>5</v>
      </c>
      <c r="B16" s="7" t="s">
        <v>11</v>
      </c>
      <c r="C16" s="12">
        <v>5</v>
      </c>
      <c r="D16" s="12">
        <v>5</v>
      </c>
      <c r="E16" s="12">
        <v>1</v>
      </c>
      <c r="F16" s="10">
        <f t="shared" si="0"/>
        <v>11</v>
      </c>
      <c r="G16" s="10">
        <v>4</v>
      </c>
      <c r="H16" s="12">
        <v>5</v>
      </c>
      <c r="I16" s="10">
        <f t="shared" si="1"/>
        <v>10</v>
      </c>
      <c r="J16" s="12"/>
      <c r="K16" s="10"/>
      <c r="L16" s="10">
        <f t="shared" si="2"/>
        <v>14</v>
      </c>
      <c r="M16" s="10"/>
    </row>
    <row r="17" spans="1:13" x14ac:dyDescent="0.3">
      <c r="B17" s="6" t="s">
        <v>73</v>
      </c>
      <c r="F17" s="10"/>
      <c r="I17" s="10"/>
      <c r="L17" s="10"/>
    </row>
    <row r="18" spans="1:13" x14ac:dyDescent="0.3">
      <c r="A18" s="7">
        <v>1</v>
      </c>
      <c r="B18" s="7" t="s">
        <v>27</v>
      </c>
      <c r="C18" s="12">
        <v>1</v>
      </c>
      <c r="D18" s="12">
        <v>1</v>
      </c>
      <c r="E18" s="12">
        <v>1</v>
      </c>
      <c r="F18" s="10">
        <f t="shared" si="0"/>
        <v>3</v>
      </c>
      <c r="G18" s="10">
        <v>1</v>
      </c>
      <c r="H18" s="12">
        <v>1</v>
      </c>
      <c r="I18" s="10">
        <f t="shared" si="1"/>
        <v>2</v>
      </c>
      <c r="J18" s="12">
        <v>1</v>
      </c>
      <c r="K18" s="10">
        <f>J18*0.1</f>
        <v>0.1</v>
      </c>
      <c r="L18" s="10">
        <f t="shared" si="2"/>
        <v>3.1</v>
      </c>
      <c r="M18" s="10">
        <v>1</v>
      </c>
    </row>
    <row r="19" spans="1:13" x14ac:dyDescent="0.3">
      <c r="B19" s="36"/>
      <c r="C19" s="37"/>
      <c r="D19" s="37"/>
      <c r="E19" s="38"/>
      <c r="F19" s="38"/>
      <c r="G19" s="38"/>
      <c r="H19" s="37"/>
      <c r="I19" s="38"/>
      <c r="J19" s="37"/>
      <c r="K19" s="38"/>
      <c r="L19" s="38"/>
      <c r="M19" s="38"/>
    </row>
    <row r="20" spans="1:13" x14ac:dyDescent="0.3">
      <c r="B20" s="6" t="s">
        <v>70</v>
      </c>
      <c r="D20" s="13" t="s">
        <v>71</v>
      </c>
    </row>
    <row r="22" spans="1:13" x14ac:dyDescent="0.3">
      <c r="B22" s="6" t="s">
        <v>55</v>
      </c>
      <c r="D22" s="13" t="s">
        <v>72</v>
      </c>
    </row>
  </sheetData>
  <sortState ref="B5:R10">
    <sortCondition ref="M5:M10"/>
  </sortState>
  <mergeCells count="8">
    <mergeCell ref="L2:L3"/>
    <mergeCell ref="M2:M3"/>
    <mergeCell ref="A1:M1"/>
    <mergeCell ref="C2:E2"/>
    <mergeCell ref="F2:F3"/>
    <mergeCell ref="G2:G3"/>
    <mergeCell ref="H2:I2"/>
    <mergeCell ref="J2:K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краеведение</vt:lpstr>
      <vt:lpstr>узлы</vt:lpstr>
      <vt:lpstr>ККМ</vt:lpstr>
      <vt:lpstr>предстартовая</vt:lpstr>
      <vt:lpstr>газеты</vt:lpstr>
      <vt:lpstr>общекомандный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2023-06-07T08:39:31Z</dcterms:modified>
</cp:coreProperties>
</file>